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enBuilding\Desktop\"/>
    </mc:Choice>
  </mc:AlternateContent>
  <bookViews>
    <workbookView xWindow="0" yWindow="0" windowWidth="24000" windowHeight="8835" activeTab="1"/>
  </bookViews>
  <sheets>
    <sheet name="RESIDENCIAL" sheetId="1" r:id="rId1"/>
    <sheet name="NO-RESIDENCIAL" sheetId="6" r:id="rId2"/>
    <sheet name="ORIGINAL" sheetId="5" state="hidden" r:id="rId3"/>
  </sheets>
  <calcPr calcId="171027"/>
</workbook>
</file>

<file path=xl/calcChain.xml><?xml version="1.0" encoding="utf-8"?>
<calcChain xmlns="http://schemas.openxmlformats.org/spreadsheetml/2006/main">
  <c r="D16" i="1" l="1"/>
  <c r="E16" i="1" s="1"/>
  <c r="D8" i="1"/>
  <c r="E8" i="1"/>
  <c r="D12" i="1"/>
  <c r="E12" i="1" s="1"/>
  <c r="D16" i="6"/>
  <c r="E16" i="6" s="1"/>
  <c r="D8" i="6"/>
  <c r="E8" i="6" s="1"/>
  <c r="D12" i="6"/>
  <c r="E12" i="6" s="1"/>
  <c r="H7" i="5"/>
  <c r="I7" i="5"/>
  <c r="H4" i="5"/>
  <c r="I4" i="5"/>
  <c r="B4" i="5"/>
  <c r="C4" i="5"/>
</calcChain>
</file>

<file path=xl/sharedStrings.xml><?xml version="1.0" encoding="utf-8"?>
<sst xmlns="http://schemas.openxmlformats.org/spreadsheetml/2006/main" count="69" uniqueCount="43">
  <si>
    <t>Unidades</t>
  </si>
  <si>
    <t>Valor por Unidad</t>
  </si>
  <si>
    <t>unidad se mantiene constante y corresponde a US$ 50.00 por unidad</t>
  </si>
  <si>
    <t>M2</t>
  </si>
  <si>
    <t>Valor por M2</t>
  </si>
  <si>
    <t>Para 350 M2 y hasta 10,000 M2</t>
  </si>
  <si>
    <t>Para 10000 M2 y hasta 1,000,000.00 M2</t>
  </si>
  <si>
    <t>Todos los precios en US$</t>
  </si>
  <si>
    <t>Para este cuadro se puede poner explicacion similar</t>
  </si>
  <si>
    <t>MODO DE USO DEL CUADRO:</t>
  </si>
  <si>
    <t>Precio de Certificacion para VIVIENDA</t>
  </si>
  <si>
    <t>Precio de Certificación para OTRAS TIPOLOGIAS</t>
  </si>
  <si>
    <t>Poltícia de precios VIVIENDA:  aplica la fórmula de cálculo</t>
  </si>
  <si>
    <t>A partir de 3250 unidades el precio de la certificación por</t>
  </si>
  <si>
    <t>Introduza el número de las unidades que desea cerificar, en la casilla ubicada directamente bajo "unidades".</t>
  </si>
  <si>
    <t>El precio aparece calculado en dólares, en la casilla a la par de la del numero de unidades</t>
  </si>
  <si>
    <t>Adicionalmente, en la siguiente casilla aparece el precio por unidad</t>
  </si>
  <si>
    <t>Note que apartir de 3250 unidades, aunque aparezca un valor diferente en el cuadro, la Política del GBC-CR indica que</t>
  </si>
  <si>
    <t>elprecio por unidad es de US$50.00</t>
  </si>
  <si>
    <t>Precio Certificación US$</t>
  </si>
  <si>
    <t>Para menos de 350 M2 el precio de la certificacion es US$1000.00</t>
  </si>
  <si>
    <t>Política precios OTRAS TIPOLOGIAS: aplican fórmulas de cálculo</t>
  </si>
  <si>
    <t xml:space="preserve">Para más de 1 millón de M2 el precio de la certificacion por M2 </t>
  </si>
  <si>
    <t>se mantiene constante y corresponde a U$$0,17 por M2</t>
  </si>
  <si>
    <t>PROYECTOS RESIDENCIALES: VIVIENDA UNIFAMILIAR, MULTIFAMILIAR, CONDOMINIO VERTICAL U HORIZONTAL</t>
  </si>
  <si>
    <t>El costo de certificación aparecerá en la casilla de al lado de las Unidades</t>
  </si>
  <si>
    <t>Todos los precios se encuentran US$</t>
  </si>
  <si>
    <r>
      <t xml:space="preserve">PROYECTOS </t>
    </r>
    <r>
      <rPr>
        <b/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RESIDENCIALES: COMERCIO, OFICINAS, HOTELES &amp; HOSPITALES</t>
    </r>
  </si>
  <si>
    <t>Para MAS de 1,000,000.00 M2</t>
  </si>
  <si>
    <t>Para 10,000 M2 y hasta 1,000,000.00 M2</t>
  </si>
  <si>
    <t>Área</t>
  </si>
  <si>
    <t>El costo de certificación aparecerá en la casilla de al lado del área</t>
  </si>
  <si>
    <t>Adicionalmente, en la siguiente casilla aparece el precio por m2</t>
  </si>
  <si>
    <t>FORMULA 1</t>
  </si>
  <si>
    <t>FORMULA 2</t>
  </si>
  <si>
    <t>FORMULA 3</t>
  </si>
  <si>
    <r>
      <t xml:space="preserve">Para 5 unidades o </t>
    </r>
    <r>
      <rPr>
        <b/>
        <u/>
        <sz val="11"/>
        <color theme="0"/>
        <rFont val="Calibri"/>
        <family val="2"/>
        <scheme val="minor"/>
      </rPr>
      <t>MENOS</t>
    </r>
  </si>
  <si>
    <r>
      <t xml:space="preserve">Para </t>
    </r>
    <r>
      <rPr>
        <b/>
        <u/>
        <sz val="11"/>
        <color theme="0"/>
        <rFont val="Calibri"/>
        <family val="2"/>
        <scheme val="minor"/>
      </rPr>
      <t>6 unidades y HASTA</t>
    </r>
    <r>
      <rPr>
        <sz val="11"/>
        <color theme="0"/>
        <rFont val="Calibri"/>
        <family val="2"/>
        <scheme val="minor"/>
      </rPr>
      <t xml:space="preserve"> 2525 unidades</t>
    </r>
  </si>
  <si>
    <r>
      <t xml:space="preserve">Para </t>
    </r>
    <r>
      <rPr>
        <b/>
        <u/>
        <sz val="11"/>
        <color theme="0"/>
        <rFont val="Calibri"/>
        <family val="2"/>
        <scheme val="minor"/>
      </rPr>
      <t>MAS</t>
    </r>
    <r>
      <rPr>
        <sz val="11"/>
        <color theme="0"/>
        <rFont val="Calibri"/>
        <family val="2"/>
        <scheme val="minor"/>
      </rPr>
      <t xml:space="preserve"> de 2525 unidades</t>
    </r>
  </si>
  <si>
    <t>Precio de Certificación para VIVIENDA</t>
  </si>
  <si>
    <t>Introduzca el número de las unidades que desea certificar, en la casilla ubicada directamente bajo "unidades".</t>
  </si>
  <si>
    <t>Precio de Certificación por proyecto por área total</t>
  </si>
  <si>
    <t>Introduzca área del proyecto que desea certificar, en la casilla ubicada directamente bajo "AREA".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</si>
</sst>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-* #,##0.00\ &quot;€&quot;_-;\-* #,##0.00\ &quot;€&quot;_-;_-* &quot;-&quot;??\ &quot;€&quot;_-;_-@_-"/>
    <numFmt numFmtId="165" formatCode="_-[$$-409]* #,##0.00_ ;_-[$$-409]* \-#,##0.00\ ;_-[$$-409]* &quot;-&quot;??_ ;_-@_ "/>
    <numFmt numFmtId="166" formatCode="_-* #,##0.00_-;\-* #,##0.0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165" fontId="0" fillId="0" borderId="1" xfId="0" applyNumberFormat="1" applyBorder="1"/>
    <xf numFmtId="0" fontId="0" fillId="0" borderId="6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" xfId="0" applyBorder="1"/>
    <xf numFmtId="0" fontId="0" fillId="0" borderId="19" xfId="0" applyBorder="1"/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165" fontId="0" fillId="0" borderId="0" xfId="0" applyNumberFormat="1"/>
    <xf numFmtId="0" fontId="0" fillId="2" borderId="0" xfId="0" applyFill="1"/>
    <xf numFmtId="0" fontId="2" fillId="3" borderId="1" xfId="0" applyFont="1" applyFill="1" applyBorder="1"/>
    <xf numFmtId="0" fontId="2" fillId="3" borderId="20" xfId="0" applyFont="1" applyFill="1" applyBorder="1"/>
    <xf numFmtId="165" fontId="0" fillId="3" borderId="28" xfId="1" applyNumberFormat="1" applyFont="1" applyFill="1" applyBorder="1"/>
    <xf numFmtId="165" fontId="0" fillId="3" borderId="29" xfId="0" applyNumberFormat="1" applyFill="1" applyBorder="1"/>
    <xf numFmtId="41" fontId="0" fillId="7" borderId="27" xfId="2" applyFont="1" applyFill="1" applyBorder="1" applyProtection="1">
      <protection locked="0"/>
    </xf>
    <xf numFmtId="0" fontId="2" fillId="3" borderId="30" xfId="0" applyFont="1" applyFill="1" applyBorder="1"/>
    <xf numFmtId="41" fontId="0" fillId="7" borderId="31" xfId="2" applyFont="1" applyFill="1" applyBorder="1" applyProtection="1">
      <protection locked="0"/>
    </xf>
    <xf numFmtId="166" fontId="0" fillId="7" borderId="27" xfId="2" applyNumberFormat="1" applyFont="1" applyFill="1" applyBorder="1" applyProtection="1">
      <protection locked="0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3" fillId="6" borderId="24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165" fontId="3" fillId="6" borderId="32" xfId="1" applyNumberFormat="1" applyFont="1" applyFill="1" applyBorder="1" applyAlignment="1">
      <alignment horizontal="center" vertical="center"/>
    </xf>
    <xf numFmtId="165" fontId="3" fillId="6" borderId="33" xfId="1" applyNumberFormat="1" applyFont="1" applyFill="1" applyBorder="1" applyAlignment="1">
      <alignment horizontal="center" vertical="center"/>
    </xf>
    <xf numFmtId="165" fontId="3" fillId="6" borderId="34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71440</xdr:colOff>
      <xdr:row>3</xdr:row>
      <xdr:rowOff>134937</xdr:rowOff>
    </xdr:from>
    <xdr:to>
      <xdr:col>8</xdr:col>
      <xdr:colOff>707440</xdr:colOff>
      <xdr:row>16</xdr:row>
      <xdr:rowOff>20498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939090" y="715962"/>
          <a:ext cx="2369550" cy="2428736"/>
          <a:chOff x="7515225" y="727074"/>
          <a:chExt cx="2160000" cy="2417623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15225" y="727074"/>
            <a:ext cx="2160000" cy="2220289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15225" y="3000376"/>
            <a:ext cx="2160000" cy="14432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3</xdr:row>
      <xdr:rowOff>146049</xdr:rowOff>
    </xdr:from>
    <xdr:to>
      <xdr:col>6</xdr:col>
      <xdr:colOff>2245725</xdr:colOff>
      <xdr:row>16</xdr:row>
      <xdr:rowOff>20497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8639175" y="727074"/>
          <a:ext cx="2160000" cy="2417623"/>
          <a:chOff x="7515225" y="727074"/>
          <a:chExt cx="2160000" cy="2417623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15225" y="727074"/>
            <a:ext cx="2160000" cy="2220289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15225" y="3000376"/>
            <a:ext cx="2160000" cy="14432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Normal="100" workbookViewId="0">
      <selection activeCell="D8" sqref="D8"/>
    </sheetView>
  </sheetViews>
  <sheetFormatPr baseColWidth="10" defaultColWidth="11.375" defaultRowHeight="15" x14ac:dyDescent="0.25"/>
  <cols>
    <col min="1" max="1" width="20.75" customWidth="1"/>
    <col min="4" max="4" width="22.625" customWidth="1"/>
    <col min="5" max="5" width="16.375" bestFit="1" customWidth="1"/>
    <col min="6" max="6" width="20.75" customWidth="1"/>
  </cols>
  <sheetData>
    <row r="1" spans="1:6" x14ac:dyDescent="0.25">
      <c r="A1" s="32" t="s">
        <v>24</v>
      </c>
      <c r="B1" s="32"/>
      <c r="C1" s="32"/>
      <c r="D1" s="32"/>
      <c r="E1" s="32"/>
      <c r="F1" s="32"/>
    </row>
    <row r="2" spans="1:6" x14ac:dyDescent="0.25">
      <c r="A2" s="32"/>
      <c r="B2" s="32"/>
      <c r="C2" s="32"/>
      <c r="D2" s="32"/>
      <c r="E2" s="32"/>
      <c r="F2" s="32"/>
    </row>
    <row r="3" spans="1:6" ht="15.75" thickBot="1" x14ac:dyDescent="0.3">
      <c r="A3" s="32"/>
      <c r="B3" s="32"/>
      <c r="C3" s="32"/>
      <c r="D3" s="32"/>
      <c r="E3" s="32"/>
      <c r="F3" s="32"/>
    </row>
    <row r="4" spans="1:6" ht="15.75" thickBot="1" x14ac:dyDescent="0.3">
      <c r="A4" s="21"/>
      <c r="B4" s="21"/>
      <c r="C4" s="36" t="s">
        <v>39</v>
      </c>
      <c r="D4" s="37"/>
      <c r="E4" s="38"/>
      <c r="F4" s="21"/>
    </row>
    <row r="5" spans="1:6" ht="15.75" thickBot="1" x14ac:dyDescent="0.3">
      <c r="A5" s="21"/>
      <c r="B5" s="21"/>
      <c r="C5" s="21"/>
      <c r="D5" s="21"/>
      <c r="E5" s="21"/>
      <c r="F5" s="21"/>
    </row>
    <row r="6" spans="1:6" x14ac:dyDescent="0.25">
      <c r="A6" s="21"/>
      <c r="B6" s="39" t="s">
        <v>33</v>
      </c>
      <c r="C6" s="34" t="s">
        <v>36</v>
      </c>
      <c r="D6" s="34"/>
      <c r="E6" s="35"/>
      <c r="F6" s="21"/>
    </row>
    <row r="7" spans="1:6" x14ac:dyDescent="0.25">
      <c r="A7" s="21"/>
      <c r="B7" s="40"/>
      <c r="C7" s="27" t="s">
        <v>0</v>
      </c>
      <c r="D7" s="22" t="s">
        <v>19</v>
      </c>
      <c r="E7" s="23" t="s">
        <v>1</v>
      </c>
      <c r="F7" s="21"/>
    </row>
    <row r="8" spans="1:6" ht="15.75" thickBot="1" x14ac:dyDescent="0.3">
      <c r="A8" s="21"/>
      <c r="B8" s="41"/>
      <c r="C8" s="28">
        <v>1</v>
      </c>
      <c r="D8" s="24">
        <f>1000*POWER(C8,0.8)</f>
        <v>1000</v>
      </c>
      <c r="E8" s="25">
        <f>D8/C8</f>
        <v>1000</v>
      </c>
      <c r="F8" s="21"/>
    </row>
    <row r="9" spans="1:6" ht="15.75" thickBot="1" x14ac:dyDescent="0.3">
      <c r="A9" s="21"/>
      <c r="B9" s="21"/>
      <c r="C9" s="21"/>
      <c r="D9" s="21"/>
      <c r="E9" s="21"/>
      <c r="F9" s="21"/>
    </row>
    <row r="10" spans="1:6" x14ac:dyDescent="0.25">
      <c r="A10" s="21"/>
      <c r="B10" s="39" t="s">
        <v>34</v>
      </c>
      <c r="C10" s="33" t="s">
        <v>37</v>
      </c>
      <c r="D10" s="34"/>
      <c r="E10" s="35"/>
      <c r="F10" s="21"/>
    </row>
    <row r="11" spans="1:6" x14ac:dyDescent="0.25">
      <c r="A11" s="21"/>
      <c r="B11" s="40"/>
      <c r="C11" s="22" t="s">
        <v>0</v>
      </c>
      <c r="D11" s="22" t="s">
        <v>19</v>
      </c>
      <c r="E11" s="23" t="s">
        <v>1</v>
      </c>
      <c r="F11" s="21"/>
    </row>
    <row r="12" spans="1:6" ht="15.75" thickBot="1" x14ac:dyDescent="0.3">
      <c r="A12" s="21"/>
      <c r="B12" s="41"/>
      <c r="C12" s="26">
        <v>7</v>
      </c>
      <c r="D12" s="24">
        <f>1462.1*POWER(C12,0.5691)</f>
        <v>4425.0926861743692</v>
      </c>
      <c r="E12" s="25">
        <f>D12/C12</f>
        <v>632.15609802490985</v>
      </c>
      <c r="F12" s="21"/>
    </row>
    <row r="13" spans="1:6" ht="15.75" thickBot="1" x14ac:dyDescent="0.3">
      <c r="A13" s="21"/>
      <c r="B13" s="21"/>
      <c r="C13" s="21"/>
      <c r="D13" s="21"/>
      <c r="E13" s="21"/>
      <c r="F13" s="21"/>
    </row>
    <row r="14" spans="1:6" x14ac:dyDescent="0.25">
      <c r="A14" s="21"/>
      <c r="B14" s="39" t="s">
        <v>35</v>
      </c>
      <c r="C14" s="33" t="s">
        <v>38</v>
      </c>
      <c r="D14" s="34"/>
      <c r="E14" s="35"/>
      <c r="F14" s="21"/>
    </row>
    <row r="15" spans="1:6" x14ac:dyDescent="0.25">
      <c r="A15" s="21"/>
      <c r="B15" s="40"/>
      <c r="C15" s="22" t="s">
        <v>0</v>
      </c>
      <c r="D15" s="22" t="s">
        <v>19</v>
      </c>
      <c r="E15" s="23" t="s">
        <v>1</v>
      </c>
      <c r="F15" s="21"/>
    </row>
    <row r="16" spans="1:6" ht="15.75" thickBot="1" x14ac:dyDescent="0.3">
      <c r="A16" s="21"/>
      <c r="B16" s="41"/>
      <c r="C16" s="26">
        <v>2526</v>
      </c>
      <c r="D16" s="24">
        <f>+C16*50</f>
        <v>126300</v>
      </c>
      <c r="E16" s="25">
        <f>D16/C16</f>
        <v>50</v>
      </c>
      <c r="F16" s="21"/>
    </row>
    <row r="17" spans="1:6" x14ac:dyDescent="0.25">
      <c r="A17" s="21"/>
      <c r="B17" s="21"/>
      <c r="C17" s="21"/>
      <c r="D17" s="21"/>
      <c r="E17" s="21"/>
      <c r="F17" s="21"/>
    </row>
    <row r="18" spans="1:6" x14ac:dyDescent="0.25">
      <c r="A18" s="31" t="s">
        <v>9</v>
      </c>
      <c r="B18" s="31"/>
      <c r="C18" s="31"/>
      <c r="D18" s="31"/>
      <c r="E18" s="31"/>
      <c r="F18" s="31"/>
    </row>
    <row r="19" spans="1:6" x14ac:dyDescent="0.25">
      <c r="A19" s="30" t="s">
        <v>40</v>
      </c>
      <c r="B19" s="30"/>
      <c r="C19" s="30"/>
      <c r="D19" s="30"/>
      <c r="E19" s="30"/>
      <c r="F19" s="30"/>
    </row>
    <row r="20" spans="1:6" x14ac:dyDescent="0.25">
      <c r="A20" s="30" t="s">
        <v>25</v>
      </c>
      <c r="B20" s="30"/>
      <c r="C20" s="30"/>
      <c r="D20" s="30"/>
      <c r="E20" s="30"/>
      <c r="F20" s="30"/>
    </row>
    <row r="21" spans="1:6" x14ac:dyDescent="0.25">
      <c r="A21" s="30" t="s">
        <v>16</v>
      </c>
      <c r="B21" s="30"/>
      <c r="C21" s="30"/>
      <c r="D21" s="30"/>
      <c r="E21" s="30"/>
      <c r="F21" s="30"/>
    </row>
    <row r="22" spans="1:6" x14ac:dyDescent="0.25">
      <c r="A22" s="30" t="s">
        <v>26</v>
      </c>
      <c r="B22" s="30"/>
      <c r="C22" s="30"/>
      <c r="D22" s="30"/>
      <c r="E22" s="30"/>
      <c r="F22" s="30"/>
    </row>
    <row r="31" spans="1:6" x14ac:dyDescent="0.25">
      <c r="C31">
        <v>1</v>
      </c>
    </row>
  </sheetData>
  <sheetProtection algorithmName="SHA-512" hashValue="2VJUrToVej8vligMymhQF5+XBJJ6UIL3pC8CyNvUV9gPjfumkaiNDoTupNbTiznzsAn/29J0XhSDfJrTczxT+g==" saltValue="/bzIR3KOwbK9/4nUVCkGsQ==" spinCount="100000" sheet="1" objects="1" scenarios="1"/>
  <mergeCells count="13">
    <mergeCell ref="A21:F21"/>
    <mergeCell ref="A22:F22"/>
    <mergeCell ref="A18:F18"/>
    <mergeCell ref="A1:F3"/>
    <mergeCell ref="C10:E10"/>
    <mergeCell ref="C14:E14"/>
    <mergeCell ref="A20:F20"/>
    <mergeCell ref="C4:E4"/>
    <mergeCell ref="C6:E6"/>
    <mergeCell ref="B6:B8"/>
    <mergeCell ref="B10:B12"/>
    <mergeCell ref="B14:B16"/>
    <mergeCell ref="A19:F19"/>
  </mergeCells>
  <dataValidations count="3">
    <dataValidation type="whole" allowBlank="1" showInputMessage="1" showErrorMessage="1" errorTitle="FUERA DE RANGO" error="Esta fórmula es únicamente para proyectos con MÁS de 5 unidades y menos de 2525 unidades. Si su proyecto cuenta con menos unidades por favor introduzca el valor la PRIMER fórmula, y si cuenta con más utilice la TERCERA." sqref="C12">
      <formula1>6</formula1>
      <formula2>2525</formula2>
    </dataValidation>
    <dataValidation type="whole" operator="greaterThan" allowBlank="1" showInputMessage="1" showErrorMessage="1" errorTitle="FUERA DEL RANGO" error="Esta fórmula es únicamente para proyectos con MÁS de 2525 unidades. Si su proyecto cuenta con menos unidades por favor introduzca el valor en la PRIMER o SEGUNDA fórmula, según corresponda._x000a__x000a_" sqref="C16">
      <formula1>2525</formula1>
    </dataValidation>
    <dataValidation type="whole" allowBlank="1" showInputMessage="1" showErrorMessage="1" errorTitle="FUERA DE RANGO" error="Esta fórmula es únicamente para proyectos con 5 unidades o MENOS. Si su proyecto cuenta con más unidades por favor introduzca el valor la SEGUNDA o TERCER fórmula, según corresponda." sqref="C8">
      <formula1>1</formula1>
      <formula2>5</formula2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zoomScaleNormal="100" workbookViewId="0">
      <selection activeCell="H7" sqref="H7"/>
    </sheetView>
  </sheetViews>
  <sheetFormatPr baseColWidth="10" defaultColWidth="20.75" defaultRowHeight="15" x14ac:dyDescent="0.25"/>
  <cols>
    <col min="1" max="1" width="14.625" customWidth="1"/>
    <col min="4" max="4" width="23" customWidth="1"/>
    <col min="5" max="5" width="12.375" bestFit="1" customWidth="1"/>
    <col min="6" max="6" width="20.75" customWidth="1"/>
    <col min="7" max="7" width="34.375" customWidth="1"/>
  </cols>
  <sheetData>
    <row r="1" spans="1:9" x14ac:dyDescent="0.25">
      <c r="A1" s="32" t="s">
        <v>27</v>
      </c>
      <c r="B1" s="32"/>
      <c r="C1" s="32"/>
      <c r="D1" s="32"/>
      <c r="E1" s="32"/>
      <c r="F1" s="32"/>
    </row>
    <row r="2" spans="1:9" x14ac:dyDescent="0.25">
      <c r="A2" s="32"/>
      <c r="B2" s="32"/>
      <c r="C2" s="32"/>
      <c r="D2" s="32"/>
      <c r="E2" s="32"/>
      <c r="F2" s="32"/>
    </row>
    <row r="3" spans="1:9" ht="15.75" thickBot="1" x14ac:dyDescent="0.3">
      <c r="A3" s="32"/>
      <c r="B3" s="32"/>
      <c r="C3" s="32"/>
      <c r="D3" s="32"/>
      <c r="E3" s="32"/>
      <c r="F3" s="32"/>
    </row>
    <row r="4" spans="1:9" ht="15.75" thickBot="1" x14ac:dyDescent="0.3">
      <c r="A4" s="21"/>
      <c r="B4" s="21"/>
      <c r="C4" s="36" t="s">
        <v>41</v>
      </c>
      <c r="D4" s="37"/>
      <c r="E4" s="38"/>
      <c r="F4" s="21"/>
    </row>
    <row r="5" spans="1:9" ht="15.75" thickBot="1" x14ac:dyDescent="0.3">
      <c r="A5" s="21"/>
      <c r="B5" s="21"/>
      <c r="C5" s="21"/>
      <c r="D5" s="21"/>
      <c r="E5" s="21"/>
      <c r="F5" s="21"/>
    </row>
    <row r="6" spans="1:9" x14ac:dyDescent="0.25">
      <c r="A6" s="21"/>
      <c r="B6" s="39" t="s">
        <v>33</v>
      </c>
      <c r="C6" s="33" t="s">
        <v>5</v>
      </c>
      <c r="D6" s="34"/>
      <c r="E6" s="35"/>
      <c r="F6" s="21"/>
    </row>
    <row r="7" spans="1:9" x14ac:dyDescent="0.25">
      <c r="A7" s="21"/>
      <c r="B7" s="40"/>
      <c r="C7" s="22" t="s">
        <v>30</v>
      </c>
      <c r="D7" s="22" t="s">
        <v>19</v>
      </c>
      <c r="E7" s="23" t="s">
        <v>4</v>
      </c>
      <c r="F7" s="21"/>
    </row>
    <row r="8" spans="1:9" ht="15.75" thickBot="1" x14ac:dyDescent="0.3">
      <c r="A8" s="21"/>
      <c r="B8" s="41"/>
      <c r="C8" s="29">
        <v>2500</v>
      </c>
      <c r="D8" s="24">
        <f xml:space="preserve"> 2.4999*(C8)+ 125.03</f>
        <v>6374.7799999999988</v>
      </c>
      <c r="E8" s="25">
        <f>D8/C8</f>
        <v>2.5499119999999995</v>
      </c>
      <c r="F8" s="21"/>
    </row>
    <row r="9" spans="1:9" ht="15.75" thickBot="1" x14ac:dyDescent="0.3">
      <c r="A9" s="21"/>
      <c r="B9" s="21"/>
      <c r="C9" s="21"/>
      <c r="D9" s="21"/>
      <c r="E9" s="21"/>
      <c r="F9" s="21"/>
    </row>
    <row r="10" spans="1:9" x14ac:dyDescent="0.25">
      <c r="A10" s="21"/>
      <c r="B10" s="39" t="s">
        <v>34</v>
      </c>
      <c r="C10" s="33" t="s">
        <v>29</v>
      </c>
      <c r="D10" s="34"/>
      <c r="E10" s="35"/>
      <c r="F10" s="21"/>
    </row>
    <row r="11" spans="1:9" x14ac:dyDescent="0.25">
      <c r="A11" s="21"/>
      <c r="B11" s="40"/>
      <c r="C11" s="22" t="s">
        <v>30</v>
      </c>
      <c r="D11" s="22" t="s">
        <v>19</v>
      </c>
      <c r="E11" s="23" t="s">
        <v>4</v>
      </c>
      <c r="F11" s="21"/>
    </row>
    <row r="12" spans="1:9" ht="15.75" thickBot="1" x14ac:dyDescent="0.3">
      <c r="A12" s="21"/>
      <c r="B12" s="41"/>
      <c r="C12" s="29">
        <v>1000000</v>
      </c>
      <c r="D12" s="24">
        <f>575.56*POWER(C12,0.41)</f>
        <v>165993.31719395486</v>
      </c>
      <c r="E12" s="25">
        <f>D12/C12</f>
        <v>0.16599331719395485</v>
      </c>
      <c r="F12" s="21"/>
    </row>
    <row r="13" spans="1:9" ht="15.75" thickBot="1" x14ac:dyDescent="0.3">
      <c r="A13" s="21"/>
      <c r="B13" s="21"/>
      <c r="C13" s="21"/>
      <c r="D13" s="21"/>
      <c r="E13" s="21"/>
      <c r="F13" s="21"/>
      <c r="I13" s="20"/>
    </row>
    <row r="14" spans="1:9" x14ac:dyDescent="0.25">
      <c r="A14" s="21"/>
      <c r="B14" s="39" t="s">
        <v>35</v>
      </c>
      <c r="C14" s="33" t="s">
        <v>28</v>
      </c>
      <c r="D14" s="34"/>
      <c r="E14" s="35"/>
      <c r="F14" s="21"/>
    </row>
    <row r="15" spans="1:9" x14ac:dyDescent="0.25">
      <c r="A15" s="21"/>
      <c r="B15" s="40"/>
      <c r="C15" s="22" t="s">
        <v>30</v>
      </c>
      <c r="D15" s="22" t="s">
        <v>19</v>
      </c>
      <c r="E15" s="23" t="s">
        <v>4</v>
      </c>
      <c r="F15" s="21"/>
    </row>
    <row r="16" spans="1:9" ht="15.75" thickBot="1" x14ac:dyDescent="0.3">
      <c r="A16" s="21"/>
      <c r="B16" s="41"/>
      <c r="C16" s="29">
        <v>1000000.1</v>
      </c>
      <c r="D16" s="24">
        <f>(575.56*POWER(1000000,0.41))+((C16-1000000)*0.17)</f>
        <v>165993.33419395486</v>
      </c>
      <c r="E16" s="25">
        <f>D16/C16</f>
        <v>0.1659933175946231</v>
      </c>
      <c r="F16" s="21"/>
    </row>
    <row r="17" spans="1:6" x14ac:dyDescent="0.25">
      <c r="A17" s="21"/>
      <c r="B17" s="21"/>
      <c r="C17" s="21"/>
      <c r="D17" s="21"/>
      <c r="E17" s="21"/>
      <c r="F17" s="21"/>
    </row>
    <row r="18" spans="1:6" x14ac:dyDescent="0.25">
      <c r="A18" s="31" t="s">
        <v>9</v>
      </c>
      <c r="B18" s="31"/>
      <c r="C18" s="31"/>
      <c r="D18" s="31"/>
      <c r="E18" s="31"/>
      <c r="F18" s="31"/>
    </row>
    <row r="19" spans="1:6" x14ac:dyDescent="0.25">
      <c r="A19" s="30" t="s">
        <v>42</v>
      </c>
      <c r="B19" s="30"/>
      <c r="C19" s="30"/>
      <c r="D19" s="30"/>
      <c r="E19" s="30"/>
      <c r="F19" s="30"/>
    </row>
    <row r="20" spans="1:6" x14ac:dyDescent="0.25">
      <c r="A20" s="30" t="s">
        <v>31</v>
      </c>
      <c r="B20" s="30"/>
      <c r="C20" s="30"/>
      <c r="D20" s="30"/>
      <c r="E20" s="30"/>
      <c r="F20" s="30"/>
    </row>
    <row r="21" spans="1:6" x14ac:dyDescent="0.25">
      <c r="A21" s="30" t="s">
        <v>32</v>
      </c>
      <c r="B21" s="30"/>
      <c r="C21" s="30"/>
      <c r="D21" s="30"/>
      <c r="E21" s="30"/>
      <c r="F21" s="30"/>
    </row>
    <row r="22" spans="1:6" x14ac:dyDescent="0.25">
      <c r="A22" s="30" t="s">
        <v>26</v>
      </c>
      <c r="B22" s="30"/>
      <c r="C22" s="30"/>
      <c r="D22" s="30"/>
      <c r="E22" s="30"/>
      <c r="F22" s="30"/>
    </row>
  </sheetData>
  <sheetProtection algorithmName="SHA-512" hashValue="0ku8ORMi0N5xuRsXOwD1qEiqHl99o40GR8OrMbZcGauZXk+t9560w5ZJUhQd7B0h9fWiQonywVWw099rAdUUxQ==" saltValue="+G8dmrCFEte5EPZPq9SAIQ==" spinCount="100000" sheet="1" objects="1" scenarios="1"/>
  <mergeCells count="13">
    <mergeCell ref="C14:E14"/>
    <mergeCell ref="A18:F18"/>
    <mergeCell ref="A20:F20"/>
    <mergeCell ref="A21:F21"/>
    <mergeCell ref="A22:F22"/>
    <mergeCell ref="B14:B16"/>
    <mergeCell ref="A19:F19"/>
    <mergeCell ref="A1:F3"/>
    <mergeCell ref="C4:E4"/>
    <mergeCell ref="C6:E6"/>
    <mergeCell ref="C10:E10"/>
    <mergeCell ref="B6:B8"/>
    <mergeCell ref="B10:B12"/>
  </mergeCells>
  <dataValidations count="3">
    <dataValidation type="decimal" operator="greaterThan" allowBlank="1" showInputMessage="1" showErrorMessage="1" errorTitle="Fuera de rango" error="Esta fórmula es únicamente para proyectos con MÁS de 1.000.000,00 m2. Si su proyecto cuenta con menos área por favor introduzca el valor en la PRIMER o SEGUNDA fórmula, según corresponda._x000a_" sqref="C16">
      <formula1>1000000</formula1>
    </dataValidation>
    <dataValidation type="decimal" allowBlank="1" showInputMessage="1" showErrorMessage="1" errorTitle="Fuera de rango aplicable" error="Esta fórmula es para proyectos entre 350 y 10.000 m2. Si el área de su proyecto es menor a 350 m2, el costo mínimo es de US $1000.00; si su proyecto es de más de 10.000 m2 por favor utilizar la SEGUNDA fórmula." sqref="C8">
      <formula1>350</formula1>
      <formula2>10000</formula2>
    </dataValidation>
    <dataValidation type="decimal" allowBlank="1" showInputMessage="1" showErrorMessage="1" errorTitle="Fuera de rango" error="Si su proyecto es de un área menor a los 10.000 m2 por favor utilice la PRIMER fórmula._x000a_Si su proyecto tiene más de 1.000,000m2 por favor utilice la TERCER fómula." sqref="C12">
      <formula1>10000.1</formula1>
      <formula2>1000000</formula2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10" sqref="E10"/>
    </sheetView>
  </sheetViews>
  <sheetFormatPr baseColWidth="10" defaultColWidth="11.375" defaultRowHeight="15" x14ac:dyDescent="0.25"/>
  <cols>
    <col min="2" max="2" width="22.625" customWidth="1"/>
    <col min="3" max="3" width="16" customWidth="1"/>
    <col min="8" max="8" width="23" customWidth="1"/>
    <col min="9" max="9" width="11.625" bestFit="1" customWidth="1"/>
  </cols>
  <sheetData>
    <row r="1" spans="1:10" x14ac:dyDescent="0.25">
      <c r="A1" s="44"/>
      <c r="B1" s="45"/>
      <c r="C1" s="45"/>
      <c r="D1" s="5"/>
      <c r="G1" s="46" t="s">
        <v>11</v>
      </c>
      <c r="H1" s="47"/>
      <c r="I1" s="47"/>
      <c r="J1" s="48"/>
    </row>
    <row r="2" spans="1:10" x14ac:dyDescent="0.25">
      <c r="A2" s="49" t="s">
        <v>10</v>
      </c>
      <c r="B2" s="50"/>
      <c r="C2" s="50"/>
      <c r="D2" s="6"/>
      <c r="G2" s="42" t="s">
        <v>5</v>
      </c>
      <c r="H2" s="42"/>
      <c r="I2" s="42"/>
      <c r="J2" s="42"/>
    </row>
    <row r="3" spans="1:10" x14ac:dyDescent="0.25">
      <c r="A3" s="7" t="s">
        <v>0</v>
      </c>
      <c r="B3" s="1" t="s">
        <v>19</v>
      </c>
      <c r="C3" s="1" t="s">
        <v>1</v>
      </c>
      <c r="D3" s="6"/>
      <c r="G3" s="1" t="s">
        <v>3</v>
      </c>
      <c r="H3" s="1" t="s">
        <v>19</v>
      </c>
      <c r="I3" s="51" t="s">
        <v>4</v>
      </c>
      <c r="J3" s="51"/>
    </row>
    <row r="4" spans="1:10" x14ac:dyDescent="0.25">
      <c r="A4" s="18">
        <v>4</v>
      </c>
      <c r="B4" s="3">
        <f>1464.1*POWER(A4,0.5691)</f>
        <v>3222.5753567859724</v>
      </c>
      <c r="C4" s="4">
        <f>B4/A4</f>
        <v>805.6438391964931</v>
      </c>
      <c r="D4" s="6"/>
      <c r="G4" s="19">
        <v>10000</v>
      </c>
      <c r="H4" s="4">
        <f xml:space="preserve"> 2.4999*(G4)+ 125.03</f>
        <v>25124.029999999995</v>
      </c>
      <c r="I4" s="43">
        <f>H4/G4</f>
        <v>2.5124029999999995</v>
      </c>
      <c r="J4" s="43"/>
    </row>
    <row r="5" spans="1:10" x14ac:dyDescent="0.25">
      <c r="A5" s="8"/>
      <c r="B5" s="9"/>
      <c r="C5" s="9"/>
      <c r="D5" s="6"/>
      <c r="G5" s="2"/>
      <c r="H5" s="2"/>
      <c r="I5" s="42"/>
      <c r="J5" s="42"/>
    </row>
    <row r="6" spans="1:10" x14ac:dyDescent="0.25">
      <c r="A6" s="8" t="s">
        <v>12</v>
      </c>
      <c r="B6" s="9"/>
      <c r="C6" s="9"/>
      <c r="D6" s="6"/>
      <c r="G6" s="42" t="s">
        <v>6</v>
      </c>
      <c r="H6" s="42"/>
      <c r="I6" s="42"/>
      <c r="J6" s="42"/>
    </row>
    <row r="7" spans="1:10" x14ac:dyDescent="0.25">
      <c r="A7" s="8" t="s">
        <v>13</v>
      </c>
      <c r="B7" s="9"/>
      <c r="C7" s="9"/>
      <c r="D7" s="6"/>
      <c r="G7" s="19">
        <v>10000</v>
      </c>
      <c r="H7" s="4">
        <f>575.56*POWER(G7,0.41)</f>
        <v>25124.105240415</v>
      </c>
      <c r="I7" s="43">
        <f>H7/G7</f>
        <v>2.5124105240415</v>
      </c>
      <c r="J7" s="43"/>
    </row>
    <row r="8" spans="1:10" ht="15.75" thickBot="1" x14ac:dyDescent="0.3">
      <c r="A8" s="10" t="s">
        <v>2</v>
      </c>
      <c r="B8" s="11"/>
      <c r="C8" s="11"/>
      <c r="D8" s="12"/>
      <c r="G8" s="13" t="s">
        <v>21</v>
      </c>
      <c r="H8" s="9"/>
      <c r="I8" s="9"/>
      <c r="J8" s="14"/>
    </row>
    <row r="9" spans="1:10" x14ac:dyDescent="0.25">
      <c r="G9" s="13" t="s">
        <v>20</v>
      </c>
      <c r="H9" s="9"/>
      <c r="I9" s="9"/>
      <c r="J9" s="14"/>
    </row>
    <row r="10" spans="1:10" x14ac:dyDescent="0.25">
      <c r="G10" s="13" t="s">
        <v>22</v>
      </c>
      <c r="H10" s="9"/>
      <c r="I10" s="9"/>
      <c r="J10" s="14"/>
    </row>
    <row r="11" spans="1:10" x14ac:dyDescent="0.25">
      <c r="G11" s="15" t="s">
        <v>23</v>
      </c>
      <c r="H11" s="16"/>
      <c r="I11" s="16"/>
      <c r="J11" s="17"/>
    </row>
    <row r="13" spans="1:10" x14ac:dyDescent="0.25">
      <c r="A13" t="s">
        <v>9</v>
      </c>
      <c r="H13" t="s">
        <v>8</v>
      </c>
    </row>
    <row r="14" spans="1:10" x14ac:dyDescent="0.25">
      <c r="A14" t="s">
        <v>14</v>
      </c>
    </row>
    <row r="15" spans="1:10" x14ac:dyDescent="0.25">
      <c r="A15" t="s">
        <v>15</v>
      </c>
    </row>
    <row r="16" spans="1:10" x14ac:dyDescent="0.25">
      <c r="A16" t="s">
        <v>16</v>
      </c>
    </row>
    <row r="17" spans="1:1" x14ac:dyDescent="0.25">
      <c r="A17" t="s">
        <v>7</v>
      </c>
    </row>
    <row r="19" spans="1:1" x14ac:dyDescent="0.25">
      <c r="A19" t="s">
        <v>17</v>
      </c>
    </row>
    <row r="20" spans="1:1" x14ac:dyDescent="0.25">
      <c r="A20" t="s">
        <v>18</v>
      </c>
    </row>
  </sheetData>
  <mergeCells count="9">
    <mergeCell ref="I5:J5"/>
    <mergeCell ref="G6:J6"/>
    <mergeCell ref="I7:J7"/>
    <mergeCell ref="A1:C1"/>
    <mergeCell ref="G1:J1"/>
    <mergeCell ref="A2:C2"/>
    <mergeCell ref="G2:J2"/>
    <mergeCell ref="I3:J3"/>
    <mergeCell ref="I4:J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RESIDENCIAL</vt:lpstr>
      <vt:lpstr>NO-RESIDENCIAL</vt:lpstr>
      <vt:lpstr>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alq</dc:creator>
  <cp:lastModifiedBy>Green Building Council Costa Rica</cp:lastModifiedBy>
  <dcterms:created xsi:type="dcterms:W3CDTF">2015-12-19T20:02:27Z</dcterms:created>
  <dcterms:modified xsi:type="dcterms:W3CDTF">2016-10-27T22:48:55Z</dcterms:modified>
</cp:coreProperties>
</file>